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10869\Desktop\"/>
    </mc:Choice>
  </mc:AlternateContent>
  <bookViews>
    <workbookView xWindow="0" yWindow="0" windowWidth="16665" windowHeight="14460"/>
  </bookViews>
  <sheets>
    <sheet name="工事費内訳書" sheetId="2" r:id="rId1"/>
  </sheets>
  <definedNames>
    <definedName name="_xlnm.Print_Area" localSheetId="0">工事費内訳書!$A$1:$G$115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2" l="1"/>
  <c r="G111" i="2"/>
  <c r="G110" i="2"/>
  <c r="G107" i="2"/>
  <c r="G104" i="2"/>
  <c r="G103" i="2" s="1"/>
  <c r="G102" i="2" s="1"/>
  <c r="G98" i="2"/>
  <c r="G97" i="2"/>
  <c r="G96" i="2"/>
  <c r="G91" i="2"/>
  <c r="G89" i="2"/>
  <c r="G85" i="2"/>
  <c r="G84" i="2"/>
  <c r="G83" i="2"/>
  <c r="G68" i="2"/>
  <c r="G57" i="2"/>
  <c r="G56" i="2" s="1"/>
  <c r="G47" i="2"/>
  <c r="G46" i="2" s="1"/>
  <c r="G12" i="2" s="1"/>
  <c r="G11" i="2" s="1"/>
  <c r="G44" i="2"/>
  <c r="G26" i="2"/>
  <c r="G14" i="2"/>
  <c r="G13" i="2"/>
  <c r="G94" i="2" l="1"/>
  <c r="G93" i="2" s="1"/>
  <c r="G10" i="2" s="1"/>
  <c r="G114" i="2" s="1"/>
  <c r="G115" i="2" s="1"/>
</calcChain>
</file>

<file path=xl/sharedStrings.xml><?xml version="1.0" encoding="utf-8"?>
<sst xmlns="http://schemas.openxmlformats.org/spreadsheetml/2006/main" count="225" uniqueCount="124">
  <si>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</si>
  <si>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</si>
  <si>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</si>
  <si>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</si>
  <si>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</si>
  <si>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</si>
  <si>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</si>
  <si>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</si>
  <si>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</si>
  <si>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</si>
  <si>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</si>
  <si>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</si>
  <si>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</si>
  <si>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Ｒ５阿耕　ため池　妙見池　堤体３工事（担い手確保型）</t>
  </si>
  <si>
    <t>工事原価
_x000D_</t>
  </si>
  <si>
    <t>式</t>
  </si>
  <si>
    <t>直接工事費
_x000D_</t>
  </si>
  <si>
    <t>直接工事費（仮設工を除く）
_x000D_</t>
  </si>
  <si>
    <t>堤体土工
_x000D_</t>
  </si>
  <si>
    <t>掘削工
_x000D_</t>
  </si>
  <si>
    <t>掘削
_x000D_表土掘削</t>
  </si>
  <si>
    <t>m3</t>
  </si>
  <si>
    <t>掘削
_x000D_泥土掘削</t>
  </si>
  <si>
    <t>掘削
_x000D_池中土砂掘削</t>
  </si>
  <si>
    <t>掘削
_x000D_堤体掘削</t>
  </si>
  <si>
    <t>掘削
_x000D_床掘</t>
  </si>
  <si>
    <t>掘削
_x000D_段切</t>
  </si>
  <si>
    <t>仮盛土掘削
_x000D_上流</t>
  </si>
  <si>
    <t>仮盛土掘削
_x000D_下流</t>
  </si>
  <si>
    <t>法面整形
_x000D_切土法面仕上げ</t>
  </si>
  <si>
    <t>㎡</t>
  </si>
  <si>
    <t>法面整形
_x000D_荒仕上げ（腰積部）</t>
  </si>
  <si>
    <t>基面整正
_x000D_</t>
  </si>
  <si>
    <t>盛土工
_x000D_</t>
  </si>
  <si>
    <t>購入土搬入
_x000D_土取場～仮置き場</t>
  </si>
  <si>
    <t>盛土
_x000D_購入土，ランダム（B＜1.0m）</t>
  </si>
  <si>
    <t>盛土
_x000D_購入土，ランダム（1.0m≦B＜2.5m）</t>
  </si>
  <si>
    <t>盛土
_x000D_購入土，ランダム（2.5m≦B＜4.0m）</t>
  </si>
  <si>
    <t>盛土
_x000D_購入土，ランダム（4.0m≦B）</t>
  </si>
  <si>
    <t>仮盛土（上流）
_x000D_購入土，ランダム（4.0m≦B）</t>
  </si>
  <si>
    <t>仮盛土（下流）
_x000D_購入土，ランダム（4.0m≦B）</t>
  </si>
  <si>
    <t>盛土
_x000D_流用土，堤頂部改良，C=90kN/m2</t>
  </si>
  <si>
    <t>盛土
_x000D_流用土，改良盛土（B＜1.0m），C=60kN/m2</t>
  </si>
  <si>
    <t>盛土
_x000D_流用土，改良盛土（1.0m≦B＜2.5m），C=60kN/m2</t>
  </si>
  <si>
    <t>盛土
_x000D_流用土，改良盛土（2.5m≦B＜4.0m），C=60kN/m2</t>
  </si>
  <si>
    <t>盛土
_x000D_流用土，改良盛土（4.0m≦B），C=60kN/m2</t>
  </si>
  <si>
    <t>盛土
_x000D_流用土，人力埋戻し</t>
  </si>
  <si>
    <t>法面整形
_x000D_盛土法面仕上げ</t>
  </si>
  <si>
    <t>芝付工
_x000D_</t>
  </si>
  <si>
    <t>盛土（下流）
_x000D_</t>
  </si>
  <si>
    <t>地盤改良工
_x000D_</t>
  </si>
  <si>
    <t>深層混合処理工
_x000D_</t>
  </si>
  <si>
    <t>堤体附帯工
_x000D_</t>
  </si>
  <si>
    <t>腰積工
_x000D_</t>
  </si>
  <si>
    <t>1号ブロック積
_x000D_裏コンなし</t>
  </si>
  <si>
    <t>1号腰積基礎コンクリート
_x000D_18-8-40</t>
  </si>
  <si>
    <t>ｍ</t>
  </si>
  <si>
    <t>1号腰積天端コンクリート
_x000D_18-8-40</t>
  </si>
  <si>
    <t>1号水抜きパイプ
_x000D_L=0.45m/本</t>
  </si>
  <si>
    <t>箇所</t>
  </si>
  <si>
    <t>水抜き用フィルター
_x000D_</t>
  </si>
  <si>
    <t>裏込め砕石
_x000D_C-40</t>
  </si>
  <si>
    <t>吸出防止シート
_x000D_</t>
  </si>
  <si>
    <t>伸縮目地
_x000D_エラスタイト　t=10mm</t>
  </si>
  <si>
    <t>洪水吐土工
_x000D_</t>
  </si>
  <si>
    <t>洪水吐工
_x000D_土工</t>
  </si>
  <si>
    <t>埋戻
_x000D_流用土，B＜1.0m</t>
  </si>
  <si>
    <t>埋戻
_x000D_流用土，1.0m≦B＜2.5m</t>
  </si>
  <si>
    <t>埋戻
_x000D_流用土，2.5m≦B＜4.0m</t>
  </si>
  <si>
    <t>盛土
_x000D_流用土，B＜1.0m</t>
  </si>
  <si>
    <t>盛土
_x000D_流用土，1.0m≦B＜2.5m</t>
  </si>
  <si>
    <t>盛土法面仕上げ
_x000D_</t>
  </si>
  <si>
    <t>コンクリート取壊し
_x000D_取壊～運搬～処分</t>
  </si>
  <si>
    <t>洪水吐工
_x000D_構造物関係</t>
  </si>
  <si>
    <t>均しコンクリート
_x000D_18-8-25(20)</t>
  </si>
  <si>
    <t>型枠
_x000D_均しコンクリート</t>
  </si>
  <si>
    <t>鉄筋コンクリート
_x000D_24-8-25(20)</t>
  </si>
  <si>
    <t>型枠
_x000D_鉄筋コンクリート</t>
  </si>
  <si>
    <t>鉄筋
_x000D_13</t>
  </si>
  <si>
    <t>ton</t>
  </si>
  <si>
    <t>鉄筋
_x000D_19</t>
  </si>
  <si>
    <t>鉄筋
_x000D_22</t>
  </si>
  <si>
    <t>止水板
_x000D_CF-200</t>
  </si>
  <si>
    <t>目地工
_x000D_エラスチックフィラー　t=20mm</t>
  </si>
  <si>
    <t>ダウエルバー
_x000D_D16</t>
  </si>
  <si>
    <t>本</t>
  </si>
  <si>
    <t>足場工
_x000D_</t>
  </si>
  <si>
    <t>掛㎡</t>
  </si>
  <si>
    <t>型枠支保工
_x000D_</t>
  </si>
  <si>
    <t>空m3</t>
  </si>
  <si>
    <t>サイドドレーン設置
_x000D_</t>
  </si>
  <si>
    <t>ウィープホール設置
_x000D_</t>
  </si>
  <si>
    <t>直接工事費（仮設工）
_x000D_</t>
  </si>
  <si>
    <t>仮設工
_x000D_</t>
  </si>
  <si>
    <t>仮設道路工
_x000D_</t>
  </si>
  <si>
    <t>敷鉄板設置・撤去
_x000D_ヤード部</t>
  </si>
  <si>
    <t>敷鉄板設置・撤去
_x000D_市道部　N=47枚</t>
  </si>
  <si>
    <t>仮橋設置
_x000D_H鋼N=1本，縞鋼板N=2枚</t>
  </si>
  <si>
    <t>仮設排水工
_x000D_</t>
  </si>
  <si>
    <t>水替工
_x000D_</t>
  </si>
  <si>
    <t>交通誘導員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</si>
  <si>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</si>
  <si>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</si>
  <si>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</si>
  <si>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</si>
  <si>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</si>
  <si>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仮設材輸送費
_x000D_</t>
  </si>
  <si>
    <t>仮設材輸送
_x000D_敷鉄板（ヤード部）</t>
  </si>
  <si>
    <t>仮設材輸送
_x000D_敷鉄板（市道部）　N=47枚</t>
  </si>
  <si>
    <t>仮設材輸送
_x000D_H鋼，縞鋼板（仮桟橋）</t>
  </si>
  <si>
    <t>技術管理費
_x000D_</t>
  </si>
  <si>
    <t>各種試験費
_x000D_</t>
  </si>
  <si>
    <t>堤体盛土
_x000D_</t>
  </si>
  <si>
    <t>現場透水試験
_x000D_堤体盛土（全11回）</t>
  </si>
  <si>
    <t>回</t>
  </si>
  <si>
    <t>ｽｸﾘｭｰｳｪｲﾄ貫入試験
_x000D_洪水吐工　下流暗渠部</t>
  </si>
  <si>
    <t>現場管理費
_x000D_</t>
  </si>
  <si>
    <t>現場管理費（率計上）
_x000D_</t>
  </si>
  <si>
    <t>一般管理費等
_x000D_</t>
  </si>
  <si>
    <t>一括計上価格
_x000D_</t>
  </si>
  <si>
    <t>六価クロム溶出試験
_x000D_</t>
  </si>
  <si>
    <t>六価クロム溶出試験
_x000D_配合量設計時及び原位置試験</t>
  </si>
  <si>
    <t>検体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</si>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</sst>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1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+G11+G93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+G12+G83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+G13+G46+G56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+G14+G26+G44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+G15+G16+G17+G18+G19+G20+G21+G22+G23+G24+G25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136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22</v>
      </c>
      <c r="E16" s="18" t="s">
        <v>21</v>
      </c>
      <c r="F16" s="19">
        <v>242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23</v>
      </c>
      <c r="E17" s="18" t="s">
        <v>21</v>
      </c>
      <c r="F17" s="19">
        <v>306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24</v>
      </c>
      <c r="E18" s="18" t="s">
        <v>21</v>
      </c>
      <c r="F18" s="19">
        <v>30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25</v>
      </c>
      <c r="E19" s="18" t="s">
        <v>21</v>
      </c>
      <c r="F19" s="19">
        <v>19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26</v>
      </c>
      <c r="E20" s="18" t="s">
        <v>21</v>
      </c>
      <c r="F20" s="19">
        <v>81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27</v>
      </c>
      <c r="E21" s="18" t="s">
        <v>21</v>
      </c>
      <c r="F21" s="19">
        <v>168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28</v>
      </c>
      <c r="E22" s="18" t="s">
        <v>21</v>
      </c>
      <c r="F22" s="19">
        <v>109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29</v>
      </c>
      <c r="E23" s="18" t="s">
        <v>30</v>
      </c>
      <c r="F23" s="19">
        <v>158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31</v>
      </c>
      <c r="E24" s="18" t="s">
        <v>30</v>
      </c>
      <c r="F24" s="19">
        <v>12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32</v>
      </c>
      <c r="E25" s="18" t="s">
        <v>30</v>
      </c>
      <c r="F25" s="19">
        <v>15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31" t="s">
        <v>33</v>
      </c>
      <c r="D26" s="29"/>
      <c r="E26" s="18" t="s">
        <v>15</v>
      </c>
      <c r="F26" s="19">
        <v>1</v>
      </c>
      <c r="G26" s="20">
        <f>+G27+G28+G29+G30+G31+G32+G33+G34+G35+G36+G37+G38+G39+G40+G41+G42+G43</f>
        <v>0</v>
      </c>
      <c r="H26" s="2"/>
      <c r="I26" s="21">
        <v>17</v>
      </c>
      <c r="J26" s="21">
        <v>3</v>
      </c>
    </row>
    <row r="27" spans="1:10" ht="42" customHeight="1">
      <c r="A27" s="16"/>
      <c r="B27" s="17"/>
      <c r="C27" s="17"/>
      <c r="D27" s="32" t="s">
        <v>34</v>
      </c>
      <c r="E27" s="18" t="s">
        <v>21</v>
      </c>
      <c r="F27" s="19">
        <v>600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34</v>
      </c>
      <c r="E28" s="18" t="s">
        <v>21</v>
      </c>
      <c r="F28" s="19">
        <v>1126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35</v>
      </c>
      <c r="E29" s="18" t="s">
        <v>21</v>
      </c>
      <c r="F29" s="19">
        <v>5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36</v>
      </c>
      <c r="E30" s="18" t="s">
        <v>21</v>
      </c>
      <c r="F30" s="19">
        <v>12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37</v>
      </c>
      <c r="E31" s="18" t="s">
        <v>21</v>
      </c>
      <c r="F31" s="19">
        <v>22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38</v>
      </c>
      <c r="E32" s="18" t="s">
        <v>21</v>
      </c>
      <c r="F32" s="19">
        <v>1410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39</v>
      </c>
      <c r="E33" s="18" t="s">
        <v>21</v>
      </c>
      <c r="F33" s="19">
        <v>168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40</v>
      </c>
      <c r="E34" s="18" t="s">
        <v>21</v>
      </c>
      <c r="F34" s="19">
        <v>109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41</v>
      </c>
      <c r="E35" s="18" t="s">
        <v>21</v>
      </c>
      <c r="F35" s="19">
        <v>172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42</v>
      </c>
      <c r="E36" s="18" t="s">
        <v>21</v>
      </c>
      <c r="F36" s="19">
        <v>6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43</v>
      </c>
      <c r="E37" s="18" t="s">
        <v>21</v>
      </c>
      <c r="F37" s="19">
        <v>27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44</v>
      </c>
      <c r="E38" s="18" t="s">
        <v>21</v>
      </c>
      <c r="F38" s="19">
        <v>60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45</v>
      </c>
      <c r="E39" s="18" t="s">
        <v>21</v>
      </c>
      <c r="F39" s="19">
        <v>45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46</v>
      </c>
      <c r="E40" s="18" t="s">
        <v>21</v>
      </c>
      <c r="F40" s="19">
        <v>16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47</v>
      </c>
      <c r="E41" s="18" t="s">
        <v>30</v>
      </c>
      <c r="F41" s="19">
        <v>784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48</v>
      </c>
      <c r="E42" s="18" t="s">
        <v>30</v>
      </c>
      <c r="F42" s="19">
        <v>358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49</v>
      </c>
      <c r="E43" s="18" t="s">
        <v>21</v>
      </c>
      <c r="F43" s="19">
        <v>23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31" t="s">
        <v>50</v>
      </c>
      <c r="D44" s="29"/>
      <c r="E44" s="18" t="s">
        <v>15</v>
      </c>
      <c r="F44" s="19">
        <v>1</v>
      </c>
      <c r="G44" s="20">
        <f>+G45</f>
        <v>0</v>
      </c>
      <c r="H44" s="2"/>
      <c r="I44" s="21">
        <v>35</v>
      </c>
      <c r="J44" s="21">
        <v>3</v>
      </c>
    </row>
    <row r="45" spans="1:10" ht="42" customHeight="1">
      <c r="A45" s="16"/>
      <c r="B45" s="17"/>
      <c r="C45" s="17"/>
      <c r="D45" s="32" t="s">
        <v>51</v>
      </c>
      <c r="E45" s="18" t="s">
        <v>15</v>
      </c>
      <c r="F45" s="19">
        <v>1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31" t="s">
        <v>52</v>
      </c>
      <c r="C46" s="28"/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2</v>
      </c>
    </row>
    <row r="47" spans="1:10" ht="42" customHeight="1">
      <c r="A47" s="16"/>
      <c r="B47" s="17"/>
      <c r="C47" s="31" t="s">
        <v>53</v>
      </c>
      <c r="D47" s="29"/>
      <c r="E47" s="18" t="s">
        <v>15</v>
      </c>
      <c r="F47" s="19">
        <v>1</v>
      </c>
      <c r="G47" s="20">
        <f>+G48+G49+G50+G51+G52+G53+G54+G55</f>
        <v>0</v>
      </c>
      <c r="H47" s="2"/>
      <c r="I47" s="21">
        <v>38</v>
      </c>
      <c r="J47" s="21">
        <v>3</v>
      </c>
    </row>
    <row r="48" spans="1:10" ht="42" customHeight="1">
      <c r="A48" s="16"/>
      <c r="B48" s="17"/>
      <c r="C48" s="17"/>
      <c r="D48" s="32" t="s">
        <v>54</v>
      </c>
      <c r="E48" s="18" t="s">
        <v>30</v>
      </c>
      <c r="F48" s="19">
        <v>23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55</v>
      </c>
      <c r="E49" s="18" t="s">
        <v>56</v>
      </c>
      <c r="F49" s="19">
        <v>22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57</v>
      </c>
      <c r="E50" s="18" t="s">
        <v>56</v>
      </c>
      <c r="F50" s="19">
        <v>24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58</v>
      </c>
      <c r="E51" s="18" t="s">
        <v>59</v>
      </c>
      <c r="F51" s="19">
        <v>12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60</v>
      </c>
      <c r="E52" s="18" t="s">
        <v>30</v>
      </c>
      <c r="F52" s="19">
        <v>1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2" t="s">
        <v>61</v>
      </c>
      <c r="E53" s="18" t="s">
        <v>21</v>
      </c>
      <c r="F53" s="19">
        <v>8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2" t="s">
        <v>62</v>
      </c>
      <c r="E54" s="18" t="s">
        <v>30</v>
      </c>
      <c r="F54" s="19">
        <v>41</v>
      </c>
      <c r="G54" s="33"/>
      <c r="H54" s="2"/>
      <c r="I54" s="21">
        <v>45</v>
      </c>
      <c r="J54" s="21">
        <v>4</v>
      </c>
    </row>
    <row r="55" spans="1:10" ht="42" customHeight="1">
      <c r="A55" s="16"/>
      <c r="B55" s="17"/>
      <c r="C55" s="17"/>
      <c r="D55" s="32" t="s">
        <v>63</v>
      </c>
      <c r="E55" s="18" t="s">
        <v>30</v>
      </c>
      <c r="F55" s="19">
        <v>2</v>
      </c>
      <c r="G55" s="33"/>
      <c r="H55" s="2"/>
      <c r="I55" s="21">
        <v>46</v>
      </c>
      <c r="J55" s="21">
        <v>4</v>
      </c>
    </row>
    <row r="56" spans="1:10" ht="42" customHeight="1">
      <c r="A56" s="16"/>
      <c r="B56" s="31" t="s">
        <v>64</v>
      </c>
      <c r="C56" s="28"/>
      <c r="D56" s="29"/>
      <c r="E56" s="18" t="s">
        <v>15</v>
      </c>
      <c r="F56" s="19">
        <v>1</v>
      </c>
      <c r="G56" s="20">
        <f>+G57+G68</f>
        <v>0</v>
      </c>
      <c r="H56" s="2"/>
      <c r="I56" s="21">
        <v>47</v>
      </c>
      <c r="J56" s="21">
        <v>2</v>
      </c>
    </row>
    <row r="57" spans="1:10" ht="42" customHeight="1">
      <c r="A57" s="16"/>
      <c r="B57" s="17"/>
      <c r="C57" s="31" t="s">
        <v>65</v>
      </c>
      <c r="D57" s="29"/>
      <c r="E57" s="18" t="s">
        <v>15</v>
      </c>
      <c r="F57" s="19">
        <v>1</v>
      </c>
      <c r="G57" s="20">
        <f>+G58+G59+G60+G61+G62+G63+G64+G65+G66+G67</f>
        <v>0</v>
      </c>
      <c r="H57" s="2"/>
      <c r="I57" s="21">
        <v>48</v>
      </c>
      <c r="J57" s="21">
        <v>3</v>
      </c>
    </row>
    <row r="58" spans="1:10" ht="42" customHeight="1">
      <c r="A58" s="16"/>
      <c r="B58" s="17"/>
      <c r="C58" s="17"/>
      <c r="D58" s="32" t="s">
        <v>20</v>
      </c>
      <c r="E58" s="18" t="s">
        <v>21</v>
      </c>
      <c r="F58" s="19">
        <v>12</v>
      </c>
      <c r="G58" s="33"/>
      <c r="H58" s="2"/>
      <c r="I58" s="21">
        <v>49</v>
      </c>
      <c r="J58" s="21">
        <v>4</v>
      </c>
    </row>
    <row r="59" spans="1:10" ht="42" customHeight="1">
      <c r="A59" s="16"/>
      <c r="B59" s="17"/>
      <c r="C59" s="17"/>
      <c r="D59" s="32" t="s">
        <v>25</v>
      </c>
      <c r="E59" s="18" t="s">
        <v>21</v>
      </c>
      <c r="F59" s="19">
        <v>149</v>
      </c>
      <c r="G59" s="33"/>
      <c r="H59" s="2"/>
      <c r="I59" s="21">
        <v>50</v>
      </c>
      <c r="J59" s="21">
        <v>4</v>
      </c>
    </row>
    <row r="60" spans="1:10" ht="42" customHeight="1">
      <c r="A60" s="16"/>
      <c r="B60" s="17"/>
      <c r="C60" s="17"/>
      <c r="D60" s="32" t="s">
        <v>66</v>
      </c>
      <c r="E60" s="18" t="s">
        <v>21</v>
      </c>
      <c r="F60" s="19">
        <v>26</v>
      </c>
      <c r="G60" s="33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67</v>
      </c>
      <c r="E61" s="18" t="s">
        <v>21</v>
      </c>
      <c r="F61" s="19">
        <v>80</v>
      </c>
      <c r="G61" s="33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2" t="s">
        <v>68</v>
      </c>
      <c r="E62" s="18" t="s">
        <v>21</v>
      </c>
      <c r="F62" s="19">
        <v>7</v>
      </c>
      <c r="G62" s="33"/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2" t="s">
        <v>69</v>
      </c>
      <c r="E63" s="18" t="s">
        <v>21</v>
      </c>
      <c r="F63" s="19">
        <v>1</v>
      </c>
      <c r="G63" s="33"/>
      <c r="H63" s="2"/>
      <c r="I63" s="21">
        <v>54</v>
      </c>
      <c r="J63" s="21">
        <v>4</v>
      </c>
    </row>
    <row r="64" spans="1:10" ht="42" customHeight="1">
      <c r="A64" s="16"/>
      <c r="B64" s="17"/>
      <c r="C64" s="17"/>
      <c r="D64" s="32" t="s">
        <v>70</v>
      </c>
      <c r="E64" s="18" t="s">
        <v>21</v>
      </c>
      <c r="F64" s="19">
        <v>25</v>
      </c>
      <c r="G64" s="33"/>
      <c r="H64" s="2"/>
      <c r="I64" s="21">
        <v>55</v>
      </c>
      <c r="J64" s="21">
        <v>4</v>
      </c>
    </row>
    <row r="65" spans="1:10" ht="42" customHeight="1">
      <c r="A65" s="16"/>
      <c r="B65" s="17"/>
      <c r="C65" s="17"/>
      <c r="D65" s="32" t="s">
        <v>32</v>
      </c>
      <c r="E65" s="18" t="s">
        <v>30</v>
      </c>
      <c r="F65" s="19">
        <v>27</v>
      </c>
      <c r="G65" s="33"/>
      <c r="H65" s="2"/>
      <c r="I65" s="21">
        <v>56</v>
      </c>
      <c r="J65" s="21">
        <v>4</v>
      </c>
    </row>
    <row r="66" spans="1:10" ht="42" customHeight="1">
      <c r="A66" s="16"/>
      <c r="B66" s="17"/>
      <c r="C66" s="17"/>
      <c r="D66" s="32" t="s">
        <v>71</v>
      </c>
      <c r="E66" s="18" t="s">
        <v>30</v>
      </c>
      <c r="F66" s="19">
        <v>24</v>
      </c>
      <c r="G66" s="33"/>
      <c r="H66" s="2"/>
      <c r="I66" s="21">
        <v>57</v>
      </c>
      <c r="J66" s="21">
        <v>4</v>
      </c>
    </row>
    <row r="67" spans="1:10" ht="42" customHeight="1">
      <c r="A67" s="16"/>
      <c r="B67" s="17"/>
      <c r="C67" s="17"/>
      <c r="D67" s="32" t="s">
        <v>72</v>
      </c>
      <c r="E67" s="18" t="s">
        <v>21</v>
      </c>
      <c r="F67" s="19">
        <v>9.1</v>
      </c>
      <c r="G67" s="33"/>
      <c r="H67" s="2"/>
      <c r="I67" s="21">
        <v>58</v>
      </c>
      <c r="J67" s="21">
        <v>4</v>
      </c>
    </row>
    <row r="68" spans="1:10" ht="42" customHeight="1">
      <c r="A68" s="16"/>
      <c r="B68" s="17"/>
      <c r="C68" s="31" t="s">
        <v>73</v>
      </c>
      <c r="D68" s="29"/>
      <c r="E68" s="18" t="s">
        <v>15</v>
      </c>
      <c r="F68" s="19">
        <v>1</v>
      </c>
      <c r="G68" s="20">
        <f>+G69+G70+G71+G72+G73+G74+G75+G76+G77+G78+G79+G80+G81+G82</f>
        <v>0</v>
      </c>
      <c r="H68" s="2"/>
      <c r="I68" s="21">
        <v>59</v>
      </c>
      <c r="J68" s="21">
        <v>3</v>
      </c>
    </row>
    <row r="69" spans="1:10" ht="42" customHeight="1">
      <c r="A69" s="16"/>
      <c r="B69" s="17"/>
      <c r="C69" s="17"/>
      <c r="D69" s="32" t="s">
        <v>74</v>
      </c>
      <c r="E69" s="18" t="s">
        <v>21</v>
      </c>
      <c r="F69" s="19">
        <v>1.6</v>
      </c>
      <c r="G69" s="33"/>
      <c r="H69" s="2"/>
      <c r="I69" s="21">
        <v>60</v>
      </c>
      <c r="J69" s="21">
        <v>4</v>
      </c>
    </row>
    <row r="70" spans="1:10" ht="42" customHeight="1">
      <c r="A70" s="16"/>
      <c r="B70" s="17"/>
      <c r="C70" s="17"/>
      <c r="D70" s="32" t="s">
        <v>75</v>
      </c>
      <c r="E70" s="18" t="s">
        <v>30</v>
      </c>
      <c r="F70" s="19">
        <v>2.1</v>
      </c>
      <c r="G70" s="33"/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2" t="s">
        <v>76</v>
      </c>
      <c r="E71" s="18" t="s">
        <v>21</v>
      </c>
      <c r="F71" s="19">
        <v>16</v>
      </c>
      <c r="G71" s="33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2" t="s">
        <v>77</v>
      </c>
      <c r="E72" s="18" t="s">
        <v>30</v>
      </c>
      <c r="F72" s="19">
        <v>66</v>
      </c>
      <c r="G72" s="33"/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2" t="s">
        <v>78</v>
      </c>
      <c r="E73" s="18" t="s">
        <v>79</v>
      </c>
      <c r="F73" s="19">
        <v>0.94399999999999995</v>
      </c>
      <c r="G73" s="33"/>
      <c r="H73" s="2"/>
      <c r="I73" s="21">
        <v>64</v>
      </c>
      <c r="J73" s="21">
        <v>4</v>
      </c>
    </row>
    <row r="74" spans="1:10" ht="42" customHeight="1">
      <c r="A74" s="16"/>
      <c r="B74" s="17"/>
      <c r="C74" s="17"/>
      <c r="D74" s="32" t="s">
        <v>80</v>
      </c>
      <c r="E74" s="18" t="s">
        <v>79</v>
      </c>
      <c r="F74" s="19">
        <v>0.06</v>
      </c>
      <c r="G74" s="33"/>
      <c r="H74" s="2"/>
      <c r="I74" s="21">
        <v>65</v>
      </c>
      <c r="J74" s="21">
        <v>4</v>
      </c>
    </row>
    <row r="75" spans="1:10" ht="42" customHeight="1">
      <c r="A75" s="16"/>
      <c r="B75" s="17"/>
      <c r="C75" s="17"/>
      <c r="D75" s="32" t="s">
        <v>81</v>
      </c>
      <c r="E75" s="18" t="s">
        <v>79</v>
      </c>
      <c r="F75" s="19">
        <v>0.28000000000000003</v>
      </c>
      <c r="G75" s="33"/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2" t="s">
        <v>82</v>
      </c>
      <c r="E76" s="18" t="s">
        <v>56</v>
      </c>
      <c r="F76" s="19">
        <v>15.3</v>
      </c>
      <c r="G76" s="33"/>
      <c r="H76" s="2"/>
      <c r="I76" s="21">
        <v>67</v>
      </c>
      <c r="J76" s="21">
        <v>4</v>
      </c>
    </row>
    <row r="77" spans="1:10" ht="42" customHeight="1">
      <c r="A77" s="16"/>
      <c r="B77" s="17"/>
      <c r="C77" s="17"/>
      <c r="D77" s="32" t="s">
        <v>83</v>
      </c>
      <c r="E77" s="18" t="s">
        <v>30</v>
      </c>
      <c r="F77" s="19">
        <v>5</v>
      </c>
      <c r="G77" s="33"/>
      <c r="H77" s="2"/>
      <c r="I77" s="21">
        <v>68</v>
      </c>
      <c r="J77" s="21">
        <v>4</v>
      </c>
    </row>
    <row r="78" spans="1:10" ht="42" customHeight="1">
      <c r="A78" s="16"/>
      <c r="B78" s="17"/>
      <c r="C78" s="17"/>
      <c r="D78" s="32" t="s">
        <v>84</v>
      </c>
      <c r="E78" s="18" t="s">
        <v>85</v>
      </c>
      <c r="F78" s="19">
        <v>47</v>
      </c>
      <c r="G78" s="33"/>
      <c r="H78" s="2"/>
      <c r="I78" s="21">
        <v>69</v>
      </c>
      <c r="J78" s="21">
        <v>4</v>
      </c>
    </row>
    <row r="79" spans="1:10" ht="42" customHeight="1">
      <c r="A79" s="16"/>
      <c r="B79" s="17"/>
      <c r="C79" s="17"/>
      <c r="D79" s="32" t="s">
        <v>86</v>
      </c>
      <c r="E79" s="18" t="s">
        <v>87</v>
      </c>
      <c r="F79" s="19">
        <v>33</v>
      </c>
      <c r="G79" s="33"/>
      <c r="H79" s="2"/>
      <c r="I79" s="21">
        <v>70</v>
      </c>
      <c r="J79" s="21">
        <v>4</v>
      </c>
    </row>
    <row r="80" spans="1:10" ht="42" customHeight="1">
      <c r="A80" s="16"/>
      <c r="B80" s="17"/>
      <c r="C80" s="17"/>
      <c r="D80" s="32" t="s">
        <v>88</v>
      </c>
      <c r="E80" s="18" t="s">
        <v>89</v>
      </c>
      <c r="F80" s="19">
        <v>10</v>
      </c>
      <c r="G80" s="33"/>
      <c r="H80" s="2"/>
      <c r="I80" s="21">
        <v>71</v>
      </c>
      <c r="J80" s="21">
        <v>4</v>
      </c>
    </row>
    <row r="81" spans="1:10" ht="42" customHeight="1">
      <c r="A81" s="16"/>
      <c r="B81" s="17"/>
      <c r="C81" s="17"/>
      <c r="D81" s="32" t="s">
        <v>90</v>
      </c>
      <c r="E81" s="18" t="s">
        <v>56</v>
      </c>
      <c r="F81" s="19">
        <v>8.6</v>
      </c>
      <c r="G81" s="33"/>
      <c r="H81" s="2"/>
      <c r="I81" s="21">
        <v>72</v>
      </c>
      <c r="J81" s="21">
        <v>4</v>
      </c>
    </row>
    <row r="82" spans="1:10" ht="42" customHeight="1">
      <c r="A82" s="16"/>
      <c r="B82" s="17"/>
      <c r="C82" s="17"/>
      <c r="D82" s="32" t="s">
        <v>91</v>
      </c>
      <c r="E82" s="18" t="s">
        <v>59</v>
      </c>
      <c r="F82" s="19">
        <v>6</v>
      </c>
      <c r="G82" s="33"/>
      <c r="H82" s="2"/>
      <c r="I82" s="21">
        <v>73</v>
      </c>
      <c r="J82" s="21">
        <v>4</v>
      </c>
    </row>
    <row r="83" spans="1:10" ht="42" customHeight="1">
      <c r="A83" s="30" t="s">
        <v>92</v>
      </c>
      <c r="B83" s="28"/>
      <c r="C83" s="28"/>
      <c r="D83" s="29"/>
      <c r="E83" s="18" t="s">
        <v>15</v>
      </c>
      <c r="F83" s="19">
        <v>1</v>
      </c>
      <c r="G83" s="20">
        <f>+G84</f>
        <v>0</v>
      </c>
      <c r="H83" s="2"/>
      <c r="I83" s="21">
        <v>74</v>
      </c>
      <c r="J83" s="21">
        <v>1</v>
      </c>
    </row>
    <row r="84" spans="1:10" ht="42" customHeight="1">
      <c r="A84" s="16"/>
      <c r="B84" s="31" t="s">
        <v>93</v>
      </c>
      <c r="C84" s="28"/>
      <c r="D84" s="29"/>
      <c r="E84" s="18" t="s">
        <v>15</v>
      </c>
      <c r="F84" s="19">
        <v>1</v>
      </c>
      <c r="G84" s="20">
        <f>+G85+G89+G91</f>
        <v>0</v>
      </c>
      <c r="H84" s="2"/>
      <c r="I84" s="21">
        <v>75</v>
      </c>
      <c r="J84" s="21">
        <v>2</v>
      </c>
    </row>
    <row r="85" spans="1:10" ht="42" customHeight="1">
      <c r="A85" s="16"/>
      <c r="B85" s="17"/>
      <c r="C85" s="31" t="s">
        <v>94</v>
      </c>
      <c r="D85" s="29"/>
      <c r="E85" s="18" t="s">
        <v>15</v>
      </c>
      <c r="F85" s="19">
        <v>1</v>
      </c>
      <c r="G85" s="20">
        <f>+G86+G87+G88</f>
        <v>0</v>
      </c>
      <c r="H85" s="2"/>
      <c r="I85" s="21">
        <v>76</v>
      </c>
      <c r="J85" s="21">
        <v>3</v>
      </c>
    </row>
    <row r="86" spans="1:10" ht="42" customHeight="1">
      <c r="A86" s="16"/>
      <c r="B86" s="17"/>
      <c r="C86" s="17"/>
      <c r="D86" s="32" t="s">
        <v>95</v>
      </c>
      <c r="E86" s="18" t="s">
        <v>30</v>
      </c>
      <c r="F86" s="19">
        <v>565</v>
      </c>
      <c r="G86" s="33"/>
      <c r="H86" s="2"/>
      <c r="I86" s="21">
        <v>77</v>
      </c>
      <c r="J86" s="21">
        <v>4</v>
      </c>
    </row>
    <row r="87" spans="1:10" ht="42" customHeight="1">
      <c r="A87" s="16"/>
      <c r="B87" s="17"/>
      <c r="C87" s="17"/>
      <c r="D87" s="32" t="s">
        <v>96</v>
      </c>
      <c r="E87" s="18" t="s">
        <v>30</v>
      </c>
      <c r="F87" s="19">
        <v>218</v>
      </c>
      <c r="G87" s="33"/>
      <c r="H87" s="2"/>
      <c r="I87" s="21">
        <v>78</v>
      </c>
      <c r="J87" s="21">
        <v>4</v>
      </c>
    </row>
    <row r="88" spans="1:10" ht="42" customHeight="1">
      <c r="A88" s="16"/>
      <c r="B88" s="17"/>
      <c r="C88" s="17"/>
      <c r="D88" s="32" t="s">
        <v>97</v>
      </c>
      <c r="E88" s="18" t="s">
        <v>15</v>
      </c>
      <c r="F88" s="19">
        <v>1</v>
      </c>
      <c r="G88" s="33"/>
      <c r="H88" s="2"/>
      <c r="I88" s="21">
        <v>79</v>
      </c>
      <c r="J88" s="21">
        <v>4</v>
      </c>
    </row>
    <row r="89" spans="1:10" ht="42" customHeight="1">
      <c r="A89" s="16"/>
      <c r="B89" s="17"/>
      <c r="C89" s="31" t="s">
        <v>98</v>
      </c>
      <c r="D89" s="29"/>
      <c r="E89" s="18" t="s">
        <v>15</v>
      </c>
      <c r="F89" s="19">
        <v>1</v>
      </c>
      <c r="G89" s="20">
        <f>+G90</f>
        <v>0</v>
      </c>
      <c r="H89" s="2"/>
      <c r="I89" s="21">
        <v>80</v>
      </c>
      <c r="J89" s="21">
        <v>3</v>
      </c>
    </row>
    <row r="90" spans="1:10" ht="42" customHeight="1">
      <c r="A90" s="16"/>
      <c r="B90" s="17"/>
      <c r="C90" s="17"/>
      <c r="D90" s="32" t="s">
        <v>99</v>
      </c>
      <c r="E90" s="18" t="s">
        <v>15</v>
      </c>
      <c r="F90" s="19">
        <v>1</v>
      </c>
      <c r="G90" s="33"/>
      <c r="H90" s="2"/>
      <c r="I90" s="21">
        <v>81</v>
      </c>
      <c r="J90" s="21">
        <v>4</v>
      </c>
    </row>
    <row r="91" spans="1:10" ht="42" customHeight="1">
      <c r="A91" s="16"/>
      <c r="B91" s="17"/>
      <c r="C91" s="31" t="s">
        <v>100</v>
      </c>
      <c r="D91" s="29"/>
      <c r="E91" s="18" t="s">
        <v>15</v>
      </c>
      <c r="F91" s="19">
        <v>1</v>
      </c>
      <c r="G91" s="20">
        <f>+G92</f>
        <v>0</v>
      </c>
      <c r="H91" s="2"/>
      <c r="I91" s="21">
        <v>82</v>
      </c>
      <c r="J91" s="21">
        <v>3</v>
      </c>
    </row>
    <row r="92" spans="1:10" ht="42" customHeight="1">
      <c r="A92" s="16"/>
      <c r="B92" s="17"/>
      <c r="C92" s="17"/>
      <c r="D92" s="32" t="s">
        <v>100</v>
      </c>
      <c r="E92" s="18" t="s">
        <v>101</v>
      </c>
      <c r="F92" s="19">
        <v>26</v>
      </c>
      <c r="G92" s="33"/>
      <c r="H92" s="2"/>
      <c r="I92" s="21">
        <v>83</v>
      </c>
      <c r="J92" s="21">
        <v>4</v>
      </c>
    </row>
    <row r="93" spans="1:10" ht="42" customHeight="1">
      <c r="A93" s="30" t="s">
        <v>102</v>
      </c>
      <c r="B93" s="28"/>
      <c r="C93" s="28"/>
      <c r="D93" s="29"/>
      <c r="E93" s="18" t="s">
        <v>15</v>
      </c>
      <c r="F93" s="19">
        <v>1</v>
      </c>
      <c r="G93" s="20">
        <f>+G94+G107</f>
        <v>0</v>
      </c>
      <c r="H93" s="2"/>
      <c r="I93" s="21">
        <v>84</v>
      </c>
      <c r="J93" s="21"/>
    </row>
    <row r="94" spans="1:10" ht="42" customHeight="1">
      <c r="A94" s="30" t="s">
        <v>103</v>
      </c>
      <c r="B94" s="28"/>
      <c r="C94" s="28"/>
      <c r="D94" s="29"/>
      <c r="E94" s="18" t="s">
        <v>15</v>
      </c>
      <c r="F94" s="19">
        <v>1</v>
      </c>
      <c r="G94" s="20">
        <f>+G95+G96+G102</f>
        <v>0</v>
      </c>
      <c r="H94" s="2"/>
      <c r="I94" s="21">
        <v>85</v>
      </c>
      <c r="J94" s="21">
        <v>200</v>
      </c>
    </row>
    <row r="95" spans="1:10" ht="42" customHeight="1">
      <c r="A95" s="30" t="s">
        <v>104</v>
      </c>
      <c r="B95" s="28"/>
      <c r="C95" s="28"/>
      <c r="D95" s="29"/>
      <c r="E95" s="18" t="s">
        <v>15</v>
      </c>
      <c r="F95" s="19">
        <v>1</v>
      </c>
      <c r="G95" s="33"/>
      <c r="H95" s="2"/>
      <c r="I95" s="21">
        <v>86</v>
      </c>
      <c r="J95" s="21"/>
    </row>
    <row r="96" spans="1:10" ht="42" customHeight="1">
      <c r="A96" s="30" t="s">
        <v>105</v>
      </c>
      <c r="B96" s="28"/>
      <c r="C96" s="28"/>
      <c r="D96" s="29"/>
      <c r="E96" s="18" t="s">
        <v>15</v>
      </c>
      <c r="F96" s="19">
        <v>1</v>
      </c>
      <c r="G96" s="20">
        <f>+G97</f>
        <v>0</v>
      </c>
      <c r="H96" s="2"/>
      <c r="I96" s="21">
        <v>87</v>
      </c>
      <c r="J96" s="21">
        <v>1</v>
      </c>
    </row>
    <row r="97" spans="1:10" ht="42" customHeight="1">
      <c r="A97" s="16"/>
      <c r="B97" s="31" t="s">
        <v>105</v>
      </c>
      <c r="C97" s="28"/>
      <c r="D97" s="29"/>
      <c r="E97" s="18" t="s">
        <v>15</v>
      </c>
      <c r="F97" s="19">
        <v>1</v>
      </c>
      <c r="G97" s="20">
        <f>+G98</f>
        <v>0</v>
      </c>
      <c r="H97" s="2"/>
      <c r="I97" s="21">
        <v>88</v>
      </c>
      <c r="J97" s="21">
        <v>2</v>
      </c>
    </row>
    <row r="98" spans="1:10" ht="42" customHeight="1">
      <c r="A98" s="16"/>
      <c r="B98" s="17"/>
      <c r="C98" s="31" t="s">
        <v>106</v>
      </c>
      <c r="D98" s="29"/>
      <c r="E98" s="18" t="s">
        <v>15</v>
      </c>
      <c r="F98" s="19">
        <v>1</v>
      </c>
      <c r="G98" s="20">
        <f>+G99+G100+G101</f>
        <v>0</v>
      </c>
      <c r="H98" s="2"/>
      <c r="I98" s="21">
        <v>89</v>
      </c>
      <c r="J98" s="21">
        <v>3</v>
      </c>
    </row>
    <row r="99" spans="1:10" ht="42" customHeight="1">
      <c r="A99" s="16"/>
      <c r="B99" s="17"/>
      <c r="C99" s="17"/>
      <c r="D99" s="32" t="s">
        <v>107</v>
      </c>
      <c r="E99" s="18" t="s">
        <v>79</v>
      </c>
      <c r="F99" s="19">
        <v>97.84</v>
      </c>
      <c r="G99" s="33"/>
      <c r="H99" s="2"/>
      <c r="I99" s="21">
        <v>90</v>
      </c>
      <c r="J99" s="21">
        <v>4</v>
      </c>
    </row>
    <row r="100" spans="1:10" ht="42" customHeight="1">
      <c r="A100" s="16"/>
      <c r="B100" s="17"/>
      <c r="C100" s="17"/>
      <c r="D100" s="32" t="s">
        <v>108</v>
      </c>
      <c r="E100" s="18" t="s">
        <v>79</v>
      </c>
      <c r="F100" s="19">
        <v>37.69</v>
      </c>
      <c r="G100" s="33"/>
      <c r="H100" s="2"/>
      <c r="I100" s="21">
        <v>91</v>
      </c>
      <c r="J100" s="21">
        <v>4</v>
      </c>
    </row>
    <row r="101" spans="1:10" ht="42" customHeight="1">
      <c r="A101" s="16"/>
      <c r="B101" s="17"/>
      <c r="C101" s="17"/>
      <c r="D101" s="32" t="s">
        <v>109</v>
      </c>
      <c r="E101" s="18" t="s">
        <v>79</v>
      </c>
      <c r="F101" s="19">
        <v>2.15</v>
      </c>
      <c r="G101" s="33"/>
      <c r="H101" s="2"/>
      <c r="I101" s="21">
        <v>92</v>
      </c>
      <c r="J101" s="21">
        <v>4</v>
      </c>
    </row>
    <row r="102" spans="1:10" ht="42" customHeight="1">
      <c r="A102" s="30" t="s">
        <v>110</v>
      </c>
      <c r="B102" s="28"/>
      <c r="C102" s="28"/>
      <c r="D102" s="29"/>
      <c r="E102" s="18" t="s">
        <v>15</v>
      </c>
      <c r="F102" s="19">
        <v>1</v>
      </c>
      <c r="G102" s="20">
        <f>+G103</f>
        <v>0</v>
      </c>
      <c r="H102" s="2"/>
      <c r="I102" s="21">
        <v>93</v>
      </c>
      <c r="J102" s="21">
        <v>1</v>
      </c>
    </row>
    <row r="103" spans="1:10" ht="42" customHeight="1">
      <c r="A103" s="16"/>
      <c r="B103" s="31" t="s">
        <v>111</v>
      </c>
      <c r="C103" s="28"/>
      <c r="D103" s="29"/>
      <c r="E103" s="18" t="s">
        <v>15</v>
      </c>
      <c r="F103" s="19">
        <v>1</v>
      </c>
      <c r="G103" s="20">
        <f>+G104</f>
        <v>0</v>
      </c>
      <c r="H103" s="2"/>
      <c r="I103" s="21">
        <v>94</v>
      </c>
      <c r="J103" s="21">
        <v>2</v>
      </c>
    </row>
    <row r="104" spans="1:10" ht="42" customHeight="1">
      <c r="A104" s="16"/>
      <c r="B104" s="17"/>
      <c r="C104" s="31" t="s">
        <v>112</v>
      </c>
      <c r="D104" s="29"/>
      <c r="E104" s="18" t="s">
        <v>15</v>
      </c>
      <c r="F104" s="19">
        <v>1</v>
      </c>
      <c r="G104" s="20">
        <f>+G105+G106</f>
        <v>0</v>
      </c>
      <c r="H104" s="2"/>
      <c r="I104" s="21">
        <v>95</v>
      </c>
      <c r="J104" s="21">
        <v>3</v>
      </c>
    </row>
    <row r="105" spans="1:10" ht="42" customHeight="1">
      <c r="A105" s="16"/>
      <c r="B105" s="17"/>
      <c r="C105" s="17"/>
      <c r="D105" s="32" t="s">
        <v>113</v>
      </c>
      <c r="E105" s="18" t="s">
        <v>114</v>
      </c>
      <c r="F105" s="19">
        <v>11</v>
      </c>
      <c r="G105" s="33"/>
      <c r="H105" s="2"/>
      <c r="I105" s="21">
        <v>96</v>
      </c>
      <c r="J105" s="21">
        <v>4</v>
      </c>
    </row>
    <row r="106" spans="1:10" ht="42" customHeight="1">
      <c r="A106" s="16"/>
      <c r="B106" s="17"/>
      <c r="C106" s="17"/>
      <c r="D106" s="32" t="s">
        <v>115</v>
      </c>
      <c r="E106" s="18" t="s">
        <v>56</v>
      </c>
      <c r="F106" s="19">
        <v>5</v>
      </c>
      <c r="G106" s="33"/>
      <c r="H106" s="2"/>
      <c r="I106" s="21">
        <v>97</v>
      </c>
      <c r="J106" s="21">
        <v>4</v>
      </c>
    </row>
    <row r="107" spans="1:10" ht="42" customHeight="1">
      <c r="A107" s="30" t="s">
        <v>116</v>
      </c>
      <c r="B107" s="28"/>
      <c r="C107" s="28"/>
      <c r="D107" s="29"/>
      <c r="E107" s="18" t="s">
        <v>15</v>
      </c>
      <c r="F107" s="19">
        <v>1</v>
      </c>
      <c r="G107" s="20">
        <f>+G108</f>
        <v>0</v>
      </c>
      <c r="H107" s="2"/>
      <c r="I107" s="21">
        <v>98</v>
      </c>
      <c r="J107" s="21"/>
    </row>
    <row r="108" spans="1:10" ht="42" customHeight="1">
      <c r="A108" s="30" t="s">
        <v>117</v>
      </c>
      <c r="B108" s="28"/>
      <c r="C108" s="28"/>
      <c r="D108" s="29"/>
      <c r="E108" s="18" t="s">
        <v>15</v>
      </c>
      <c r="F108" s="19">
        <v>1</v>
      </c>
      <c r="G108" s="33"/>
      <c r="H108" s="2"/>
      <c r="I108" s="21">
        <v>99</v>
      </c>
      <c r="J108" s="21"/>
    </row>
    <row r="109" spans="1:10" ht="42" customHeight="1">
      <c r="A109" s="30" t="s">
        <v>118</v>
      </c>
      <c r="B109" s="28"/>
      <c r="C109" s="28"/>
      <c r="D109" s="29"/>
      <c r="E109" s="18" t="s">
        <v>15</v>
      </c>
      <c r="F109" s="19">
        <v>1</v>
      </c>
      <c r="G109" s="33"/>
      <c r="H109" s="2"/>
      <c r="I109" s="21">
        <v>100</v>
      </c>
      <c r="J109" s="21">
        <v>220</v>
      </c>
    </row>
    <row r="110" spans="1:10" ht="42" customHeight="1">
      <c r="A110" s="30" t="s">
        <v>119</v>
      </c>
      <c r="B110" s="28"/>
      <c r="C110" s="28"/>
      <c r="D110" s="29"/>
      <c r="E110" s="18" t="s">
        <v>15</v>
      </c>
      <c r="F110" s="19">
        <v>1</v>
      </c>
      <c r="G110" s="20">
        <f>+G111</f>
        <v>0</v>
      </c>
      <c r="H110" s="2"/>
      <c r="I110" s="21">
        <v>101</v>
      </c>
      <c r="J110" s="21">
        <v>1</v>
      </c>
    </row>
    <row r="111" spans="1:10" ht="42" customHeight="1">
      <c r="A111" s="16"/>
      <c r="B111" s="31" t="s">
        <v>120</v>
      </c>
      <c r="C111" s="28"/>
      <c r="D111" s="29"/>
      <c r="E111" s="18" t="s">
        <v>15</v>
      </c>
      <c r="F111" s="19">
        <v>1</v>
      </c>
      <c r="G111" s="20">
        <f>+G112</f>
        <v>0</v>
      </c>
      <c r="H111" s="2"/>
      <c r="I111" s="21">
        <v>102</v>
      </c>
      <c r="J111" s="21">
        <v>2</v>
      </c>
    </row>
    <row r="112" spans="1:10" ht="42" customHeight="1">
      <c r="A112" s="16"/>
      <c r="B112" s="17"/>
      <c r="C112" s="31" t="s">
        <v>120</v>
      </c>
      <c r="D112" s="29"/>
      <c r="E112" s="18" t="s">
        <v>15</v>
      </c>
      <c r="F112" s="19">
        <v>1</v>
      </c>
      <c r="G112" s="20">
        <f>+G113</f>
        <v>0</v>
      </c>
      <c r="H112" s="2"/>
      <c r="I112" s="21">
        <v>103</v>
      </c>
      <c r="J112" s="21">
        <v>3</v>
      </c>
    </row>
    <row r="113" spans="1:10" ht="42" customHeight="1">
      <c r="A113" s="16"/>
      <c r="B113" s="17"/>
      <c r="C113" s="17"/>
      <c r="D113" s="32" t="s">
        <v>121</v>
      </c>
      <c r="E113" s="18" t="s">
        <v>122</v>
      </c>
      <c r="F113" s="19">
        <v>2</v>
      </c>
      <c r="G113" s="33"/>
      <c r="H113" s="2"/>
      <c r="I113" s="21">
        <v>104</v>
      </c>
      <c r="J113" s="21">
        <v>4</v>
      </c>
    </row>
    <row r="114" spans="1:10" ht="42" customHeight="1">
      <c r="A114" s="34" t="s">
        <v>123</v>
      </c>
      <c r="B114" s="35"/>
      <c r="C114" s="35"/>
      <c r="D114" s="36"/>
      <c r="E114" s="37" t="s">
        <v>15</v>
      </c>
      <c r="F114" s="38">
        <v>1</v>
      </c>
      <c r="G114" s="39">
        <f>+G10+G109+G110</f>
        <v>0</v>
      </c>
      <c r="H114" s="40"/>
      <c r="I114" s="41">
        <v>105</v>
      </c>
      <c r="J114" s="41">
        <v>30</v>
      </c>
    </row>
    <row r="115" spans="1:10" ht="42" customHeight="1">
      <c r="A115" s="22" t="s">
        <v>11</v>
      </c>
      <c r="B115" s="23"/>
      <c r="C115" s="23"/>
      <c r="D115" s="24"/>
      <c r="E115" s="25" t="s">
        <v>12</v>
      </c>
      <c r="F115" s="26" t="s">
        <v>12</v>
      </c>
      <c r="G115" s="27">
        <f>G114</f>
        <v>0</v>
      </c>
      <c r="I115" s="21">
        <v>106</v>
      </c>
      <c r="J115" s="21">
        <v>90</v>
      </c>
    </row>
    <row r="116" spans="1:10" ht="42" customHeight="1"/>
    <row r="117" spans="1:10" ht="42" customHeight="1"/>
  </sheetData>
  <sheetProtection algorithmName="SHA-512" hashValue="qCYX5s7NnjVaLiGSHSzieuXGxHjpaQPV5qoWNkNztEwYW3WVbChpD4O0/S+ZfsJ1z7JXvNscAMiLIBWoJBW5tQ==" saltValue="aUBeNnogg6CGzwnbVC3I1g==" spinCount="100000" sheet="1" objects="1" scenarios="1"/>
  <mergeCells count="40">
    <mergeCell ref="B111:D111"/>
    <mergeCell ref="C112:D112"/>
    <mergeCell ref="A114:D114"/>
    <mergeCell ref="B103:D103"/>
    <mergeCell ref="C104:D104"/>
    <mergeCell ref="A107:D107"/>
    <mergeCell ref="A108:D108"/>
    <mergeCell ref="A109:D109"/>
    <mergeCell ref="A110:D110"/>
    <mergeCell ref="A94:D94"/>
    <mergeCell ref="A95:D95"/>
    <mergeCell ref="A96:D96"/>
    <mergeCell ref="B97:D97"/>
    <mergeCell ref="C98:D98"/>
    <mergeCell ref="A102:D102"/>
    <mergeCell ref="A83:D83"/>
    <mergeCell ref="B84:D84"/>
    <mergeCell ref="C85:D85"/>
    <mergeCell ref="C89:D89"/>
    <mergeCell ref="C91:D91"/>
    <mergeCell ref="A93:D93"/>
    <mergeCell ref="C44:D44"/>
    <mergeCell ref="B46:D46"/>
    <mergeCell ref="C47:D47"/>
    <mergeCell ref="B56:D56"/>
    <mergeCell ref="C57:D57"/>
    <mergeCell ref="C68:D68"/>
    <mergeCell ref="A115:D115"/>
    <mergeCell ref="A10:D10"/>
    <mergeCell ref="A11:D11"/>
    <mergeCell ref="A12:D12"/>
    <mergeCell ref="B13:D13"/>
    <mergeCell ref="C14:D14"/>
    <mergeCell ref="C26:D26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2023-06-14T05:25:31Z</dcterms:created>
  <dcterms:modified xsi:type="dcterms:W3CDTF">2023-06-14T05:26:44Z</dcterms:modified>
</cp:coreProperties>
</file>